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indig\OneDrive\Payroll CRT\"/>
    </mc:Choice>
  </mc:AlternateContent>
  <xr:revisionPtr revIDLastSave="0" documentId="13_ncr:1_{747CBB52-F558-4FDE-9F18-902A95D922FF}" xr6:coauthVersionLast="36" xr6:coauthVersionMax="45" xr10:uidLastSave="{00000000-0000-0000-0000-000000000000}"/>
  <bookViews>
    <workbookView xWindow="0" yWindow="0" windowWidth="18504" windowHeight="4356" xr2:uid="{00000000-000D-0000-FFFF-FFFF00000000}"/>
  </bookViews>
  <sheets>
    <sheet name="Pay Calculation" sheetId="1" r:id="rId1"/>
  </sheets>
  <calcPr calcId="191029"/>
</workbook>
</file>

<file path=xl/calcChain.xml><?xml version="1.0" encoding="utf-8"?>
<calcChain xmlns="http://schemas.openxmlformats.org/spreadsheetml/2006/main">
  <c r="B45" i="1" l="1"/>
  <c r="C30" i="1" s="1"/>
  <c r="D26" i="1" l="1"/>
  <c r="C40" i="1"/>
  <c r="B40" i="1"/>
  <c r="D23" i="1"/>
  <c r="D22" i="1"/>
  <c r="D21" i="1"/>
  <c r="D20" i="1"/>
  <c r="D19" i="1"/>
  <c r="D18" i="1"/>
  <c r="D17" i="1"/>
  <c r="D16" i="1"/>
  <c r="D15" i="1"/>
  <c r="D14" i="1"/>
  <c r="D13" i="1"/>
  <c r="D12" i="1"/>
  <c r="D24" i="1" l="1"/>
  <c r="C24" i="1"/>
  <c r="B24" i="1"/>
  <c r="B9" i="1"/>
  <c r="B8" i="1"/>
  <c r="D30" i="1" l="1"/>
  <c r="B42" i="1" l="1"/>
  <c r="C42" i="1"/>
  <c r="C45" i="1" s="1"/>
  <c r="C32" i="1" s="1"/>
  <c r="D32" i="1" s="1"/>
  <c r="D34" i="1" s="1"/>
</calcChain>
</file>

<file path=xl/sharedStrings.xml><?xml version="1.0" encoding="utf-8"?>
<sst xmlns="http://schemas.openxmlformats.org/spreadsheetml/2006/main" count="41" uniqueCount="41">
  <si>
    <t>Days Worked</t>
  </si>
  <si>
    <t>Employee Name:</t>
  </si>
  <si>
    <t>Annual Salary</t>
  </si>
  <si>
    <t>Days in Contract</t>
  </si>
  <si>
    <t>Daily Rate</t>
  </si>
  <si>
    <t>Amount of Contract Earned</t>
  </si>
  <si>
    <t>July</t>
  </si>
  <si>
    <t>May</t>
  </si>
  <si>
    <t>% of Contract Earned</t>
  </si>
  <si>
    <t>Leave Reconciliation</t>
  </si>
  <si>
    <t>LOCAL</t>
  </si>
  <si>
    <t>STATE</t>
  </si>
  <si>
    <t>100% of Days</t>
  </si>
  <si>
    <t>Days Earned</t>
  </si>
  <si>
    <t>Monthly Pay Rate</t>
  </si>
  <si>
    <t>Amount Due To/(From) Employee</t>
  </si>
  <si>
    <t>Plus: Days Carried Forward from Prior Years</t>
  </si>
  <si>
    <t>Available Days Remaining</t>
  </si>
  <si>
    <t>Total Days in Contract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</si>
  <si>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</si>
  <si>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</si>
  <si>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</si>
  <si>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</si>
  <si>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</si>
  <si>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</si>
  <si>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</si>
  <si>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</si>
  <si>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</si>
  <si>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</si>
  <si>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Less: Amount paid through</t>
  </si>
  <si>
    <t>Less: Days Used in Current Year</t>
  </si>
  <si>
    <t>**Review LEA's DEC (Local) Policy to determine the LEA's policy on prorating days**</t>
  </si>
  <si>
    <t>Skip this section if Leave Reconcilation is not applicable to your LEA.</t>
  </si>
  <si>
    <t>Payoff Calculation</t>
  </si>
  <si>
    <t>Employee ID:</t>
  </si>
  <si>
    <t>Separation Date:</t>
  </si>
  <si>
    <t>Susie Queue</t>
  </si>
  <si>
    <t>Days Not Worked / Docked</t>
  </si>
  <si>
    <t>(From YTD Payroll Earnings Register)</t>
  </si>
  <si>
    <t>Less: Excess local leave days taken (from B45)</t>
  </si>
  <si>
    <t>Less: Excess state leave days taken (from C45)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</si>
</sst>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\-yy;@"/>
    <numFmt numFmtId="165" formatCode="_(#,##0.00_);_(\(#,##0.00\);_(&quot;-&quot;??_);_(@_)"/>
    <numFmt numFmtId="166" formatCode="_(#,##0.000_);_(* \(#,##0.000\);_(* &quot;-&quot;??_);_(@_)"/>
    <numFmt numFmtId="167" formatCode="_(#,##0.00_);_(* \(#,##0.00\);_(* &quot;-&quot;??_);_(@_)"/>
    <numFmt numFmtId="168" formatCode="m/d/yy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43" fontId="3" fillId="0" borderId="0" xfId="1" applyNumberFormat="1" applyFont="1" applyBorder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3" xfId="0" applyNumberForma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2" borderId="10" xfId="0" applyFill="1" applyBorder="1" applyProtection="1">
      <protection locked="0"/>
    </xf>
    <xf numFmtId="0" fontId="0" fillId="0" borderId="10" xfId="0" applyFill="1" applyBorder="1"/>
    <xf numFmtId="164" fontId="1" fillId="0" borderId="3" xfId="0" applyNumberFormat="1" applyFont="1" applyBorder="1" applyAlignment="1">
      <alignment horizontal="left"/>
    </xf>
    <xf numFmtId="164" fontId="5" fillId="0" borderId="0" xfId="0" applyNumberFormat="1" applyFont="1"/>
    <xf numFmtId="0" fontId="5" fillId="0" borderId="0" xfId="0" applyFont="1"/>
    <xf numFmtId="4" fontId="0" fillId="0" borderId="0" xfId="0" applyNumberFormat="1"/>
    <xf numFmtId="4" fontId="3" fillId="0" borderId="11" xfId="0" applyNumberFormat="1" applyFont="1" applyFill="1" applyBorder="1"/>
    <xf numFmtId="168" fontId="0" fillId="2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" fontId="0" fillId="2" borderId="0" xfId="1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1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0" fontId="1" fillId="0" borderId="0" xfId="0" applyFont="1"/>
    <xf numFmtId="0" fontId="1" fillId="0" borderId="0" xfId="0" applyFont="1" applyFill="1" applyBorder="1"/>
    <xf numFmtId="164" fontId="6" fillId="0" borderId="9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65" fontId="0" fillId="2" borderId="9" xfId="1" applyNumberFormat="1" applyFont="1" applyFill="1" applyBorder="1" applyAlignment="1" applyProtection="1">
      <alignment horizontal="center"/>
      <protection locked="0"/>
    </xf>
    <xf numFmtId="165" fontId="0" fillId="2" borderId="2" xfId="1" applyNumberFormat="1" applyFont="1" applyFill="1" applyBorder="1" applyAlignment="1" applyProtection="1">
      <alignment horizontal="center"/>
      <protection locked="0"/>
    </xf>
    <xf numFmtId="165" fontId="0" fillId="2" borderId="10" xfId="1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0" borderId="9" xfId="1" applyNumberFormat="1" applyFon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166" fontId="0" fillId="0" borderId="10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4" fontId="1" fillId="2" borderId="9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14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0" xfId="0" applyFill="1"/>
    <xf numFmtId="2" fontId="0" fillId="0" borderId="0" xfId="0" applyNumberFormat="1" applyFill="1"/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Border="1"/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0" fillId="0" borderId="15" xfId="0" applyNumberFormat="1" applyBorder="1"/>
    <xf numFmtId="164" fontId="5" fillId="0" borderId="3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left"/>
    </xf>
    <xf numFmtId="43" fontId="0" fillId="0" borderId="3" xfId="0" applyNumberFormat="1" applyBorder="1"/>
    <xf numFmtId="43" fontId="0" fillId="0" borderId="16" xfId="0" applyNumberFormat="1" applyBorder="1"/>
    <xf numFmtId="0" fontId="1" fillId="0" borderId="15" xfId="0" applyFont="1" applyBorder="1" applyAlignment="1">
      <alignment horizontal="left"/>
    </xf>
    <xf numFmtId="0" fontId="0" fillId="2" borderId="3" xfId="0" applyFill="1" applyBorder="1"/>
    <xf numFmtId="0" fontId="0" fillId="2" borderId="16" xfId="0" applyFill="1" applyBorder="1"/>
    <xf numFmtId="2" fontId="0" fillId="0" borderId="3" xfId="0" applyNumberFormat="1" applyBorder="1"/>
    <xf numFmtId="2" fontId="0" fillId="0" borderId="16" xfId="0" applyNumberFormat="1" applyBorder="1"/>
    <xf numFmtId="0" fontId="1" fillId="0" borderId="15" xfId="0" applyFont="1" applyBorder="1" applyAlignment="1">
      <alignment horizontal="left" wrapText="1"/>
    </xf>
    <xf numFmtId="0" fontId="0" fillId="2" borderId="3" xfId="0" applyNumberFormat="1" applyFill="1" applyBorder="1"/>
    <xf numFmtId="0" fontId="0" fillId="2" borderId="16" xfId="0" applyNumberFormat="1" applyFill="1" applyBorder="1"/>
    <xf numFmtId="164" fontId="1" fillId="0" borderId="15" xfId="0" applyNumberFormat="1" applyFont="1" applyBorder="1" applyAlignment="1">
      <alignment horizontal="left" wrapText="1"/>
    </xf>
    <xf numFmtId="164" fontId="0" fillId="0" borderId="17" xfId="0" applyNumberFormat="1" applyBorder="1"/>
    <xf numFmtId="0" fontId="0" fillId="0" borderId="18" xfId="0" applyBorder="1"/>
    <xf numFmtId="0" fontId="0" fillId="0" borderId="19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7" zoomScaleNormal="100" workbookViewId="0">
      <selection activeCell="D26" sqref="D26"/>
    </sheetView>
  </sheetViews>
  <sheetFormatPr defaultRowHeight="13.2" x14ac:dyDescent="0.25"/>
  <cols>
    <col min="1" max="1" width="30.6640625" style="1" customWidth="1"/>
    <col min="2" max="4" width="23.77734375" customWidth="1"/>
  </cols>
  <sheetData>
    <row r="1" spans="1:8" ht="22.8" x14ac:dyDescent="0.4">
      <c r="A1" s="27" t="s">
        <v>33</v>
      </c>
      <c r="B1" s="28"/>
      <c r="C1" s="28"/>
      <c r="D1" s="29"/>
    </row>
    <row r="2" spans="1:8" ht="10.050000000000001" customHeight="1" x14ac:dyDescent="0.25">
      <c r="A2" s="9"/>
      <c r="B2" s="45"/>
      <c r="C2" s="46"/>
      <c r="D2" s="47"/>
    </row>
    <row r="3" spans="1:8" ht="18" customHeight="1" x14ac:dyDescent="0.25">
      <c r="A3" s="9" t="s">
        <v>1</v>
      </c>
      <c r="B3" s="33" t="s">
        <v>36</v>
      </c>
      <c r="C3" s="34"/>
      <c r="D3" s="35"/>
    </row>
    <row r="4" spans="1:8" ht="18" customHeight="1" x14ac:dyDescent="0.25">
      <c r="A4" s="13" t="s">
        <v>34</v>
      </c>
      <c r="B4" s="54">
        <v>12345</v>
      </c>
      <c r="C4" s="55"/>
      <c r="D4" s="56"/>
    </row>
    <row r="5" spans="1:8" ht="18" customHeight="1" x14ac:dyDescent="0.25">
      <c r="A5" s="13" t="s">
        <v>35</v>
      </c>
      <c r="B5" s="51">
        <v>43837</v>
      </c>
      <c r="C5" s="52"/>
      <c r="D5" s="53"/>
    </row>
    <row r="6" spans="1:8" ht="18" customHeight="1" x14ac:dyDescent="0.25">
      <c r="A6" s="9" t="s">
        <v>2</v>
      </c>
      <c r="B6" s="36">
        <v>53899</v>
      </c>
      <c r="C6" s="37"/>
      <c r="D6" s="38"/>
    </row>
    <row r="7" spans="1:8" ht="18" customHeight="1" x14ac:dyDescent="0.25">
      <c r="A7" s="9" t="s">
        <v>3</v>
      </c>
      <c r="B7" s="39">
        <v>187</v>
      </c>
      <c r="C7" s="40"/>
      <c r="D7" s="41"/>
    </row>
    <row r="8" spans="1:8" ht="18" customHeight="1" x14ac:dyDescent="0.25">
      <c r="A8" s="9" t="s">
        <v>4</v>
      </c>
      <c r="B8" s="42">
        <f>IF(AND(B6&lt;&gt;"",B7&lt;&gt;""),B6/B7,"")</f>
        <v>288.22994652406419</v>
      </c>
      <c r="C8" s="43"/>
      <c r="D8" s="44"/>
    </row>
    <row r="9" spans="1:8" ht="18.75" customHeight="1" x14ac:dyDescent="0.25">
      <c r="A9" s="9" t="s">
        <v>14</v>
      </c>
      <c r="B9" s="30">
        <f>IF(B6&lt;&gt;"",B6/12,"")</f>
        <v>4491.583333333333</v>
      </c>
      <c r="C9" s="31"/>
      <c r="D9" s="32"/>
    </row>
    <row r="10" spans="1:8" ht="10.050000000000001" customHeight="1" x14ac:dyDescent="0.25">
      <c r="A10" s="9"/>
      <c r="B10" s="48"/>
      <c r="C10" s="49"/>
      <c r="D10" s="50"/>
    </row>
    <row r="11" spans="1:8" x14ac:dyDescent="0.25">
      <c r="A11" s="9"/>
      <c r="B11" s="10" t="s">
        <v>0</v>
      </c>
      <c r="C11" s="23" t="s">
        <v>37</v>
      </c>
      <c r="D11" s="2" t="s">
        <v>18</v>
      </c>
    </row>
    <row r="12" spans="1:8" x14ac:dyDescent="0.25">
      <c r="A12" s="9" t="s">
        <v>6</v>
      </c>
      <c r="B12" s="11">
        <v>0</v>
      </c>
      <c r="C12" s="4"/>
      <c r="D12" s="3">
        <f>IF(OR(B12&lt;&gt;"",C12&lt;&gt;""),B12+C12,"")</f>
        <v>0</v>
      </c>
    </row>
    <row r="13" spans="1:8" x14ac:dyDescent="0.25">
      <c r="A13" s="9" t="s">
        <v>19</v>
      </c>
      <c r="B13" s="11">
        <v>13</v>
      </c>
      <c r="C13" s="4"/>
      <c r="D13" s="3">
        <f t="shared" ref="D13:D23" si="0">IF(OR(B13&lt;&gt;"",C13&lt;&gt;""),B13+C13,"")</f>
        <v>13</v>
      </c>
    </row>
    <row r="14" spans="1:8" x14ac:dyDescent="0.25">
      <c r="A14" s="9" t="s">
        <v>20</v>
      </c>
      <c r="B14" s="11">
        <v>20</v>
      </c>
      <c r="C14" s="4"/>
      <c r="D14" s="3">
        <f t="shared" si="0"/>
        <v>20</v>
      </c>
    </row>
    <row r="15" spans="1:8" x14ac:dyDescent="0.25">
      <c r="A15" s="9" t="s">
        <v>21</v>
      </c>
      <c r="B15" s="11">
        <v>23</v>
      </c>
      <c r="C15" s="4"/>
      <c r="D15" s="3">
        <f t="shared" si="0"/>
        <v>23</v>
      </c>
    </row>
    <row r="16" spans="1:8" x14ac:dyDescent="0.25">
      <c r="A16" s="9" t="s">
        <v>22</v>
      </c>
      <c r="B16" s="11">
        <v>2</v>
      </c>
      <c r="C16" s="4">
        <v>14</v>
      </c>
      <c r="D16" s="3">
        <f t="shared" si="0"/>
        <v>16</v>
      </c>
      <c r="G16" s="26"/>
      <c r="H16" s="26"/>
    </row>
    <row r="17" spans="1:6" x14ac:dyDescent="0.25">
      <c r="A17" s="9" t="s">
        <v>23</v>
      </c>
      <c r="B17" s="11">
        <v>8</v>
      </c>
      <c r="C17" s="4">
        <v>7</v>
      </c>
      <c r="D17" s="3">
        <f t="shared" si="0"/>
        <v>15</v>
      </c>
      <c r="F17" s="25"/>
    </row>
    <row r="18" spans="1:6" x14ac:dyDescent="0.25">
      <c r="A18" s="9" t="s">
        <v>24</v>
      </c>
      <c r="B18" s="11"/>
      <c r="C18" s="4">
        <v>20</v>
      </c>
      <c r="D18" s="3">
        <f t="shared" si="0"/>
        <v>20</v>
      </c>
    </row>
    <row r="19" spans="1:6" x14ac:dyDescent="0.25">
      <c r="A19" s="9" t="s">
        <v>25</v>
      </c>
      <c r="B19" s="11"/>
      <c r="C19" s="4">
        <v>20</v>
      </c>
      <c r="D19" s="3">
        <f t="shared" si="0"/>
        <v>20</v>
      </c>
    </row>
    <row r="20" spans="1:6" x14ac:dyDescent="0.25">
      <c r="A20" s="9" t="s">
        <v>26</v>
      </c>
      <c r="B20" s="11"/>
      <c r="C20" s="4">
        <v>20</v>
      </c>
      <c r="D20" s="3">
        <f t="shared" si="0"/>
        <v>20</v>
      </c>
    </row>
    <row r="21" spans="1:6" x14ac:dyDescent="0.25">
      <c r="A21" s="9" t="s">
        <v>27</v>
      </c>
      <c r="B21" s="11"/>
      <c r="C21" s="4">
        <v>21</v>
      </c>
      <c r="D21" s="3">
        <f t="shared" si="0"/>
        <v>21</v>
      </c>
    </row>
    <row r="22" spans="1:6" x14ac:dyDescent="0.25">
      <c r="A22" s="9" t="s">
        <v>7</v>
      </c>
      <c r="B22" s="11"/>
      <c r="C22" s="5">
        <v>19</v>
      </c>
      <c r="D22" s="3">
        <f t="shared" si="0"/>
        <v>19</v>
      </c>
    </row>
    <row r="23" spans="1:6" x14ac:dyDescent="0.25">
      <c r="A23" s="9" t="s">
        <v>28</v>
      </c>
      <c r="B23" s="11"/>
      <c r="C23" s="4">
        <v>0</v>
      </c>
      <c r="D23" s="3">
        <f t="shared" si="0"/>
        <v>0</v>
      </c>
    </row>
    <row r="24" spans="1:6" x14ac:dyDescent="0.25">
      <c r="A24" s="9"/>
      <c r="B24" s="12">
        <f>IF(SUM(B12:B23)&gt;0,SUM(B12:B23),"")</f>
        <v>66</v>
      </c>
      <c r="C24" s="12">
        <f>IF(SUM(C12:C23)&gt;0,SUM(C12:C23),"")</f>
        <v>121</v>
      </c>
      <c r="D24" s="3">
        <f>IF(SUM(D12:D23)&gt;0,SUM(D12:D23),"")</f>
        <v>187</v>
      </c>
    </row>
    <row r="25" spans="1:6" ht="10.050000000000001" customHeight="1" x14ac:dyDescent="0.25"/>
    <row r="26" spans="1:6" ht="18" customHeight="1" x14ac:dyDescent="0.25">
      <c r="B26" s="7" t="s">
        <v>5</v>
      </c>
      <c r="D26" s="19">
        <f>IF(AND(B7&lt;&gt;"",B24&lt;&gt;""),B8*B24,"")</f>
        <v>19023.176470588238</v>
      </c>
    </row>
    <row r="27" spans="1:6" ht="10.050000000000001" customHeight="1" x14ac:dyDescent="0.25">
      <c r="A27" s="7"/>
      <c r="C27" s="19"/>
    </row>
    <row r="28" spans="1:6" ht="15" customHeight="1" x14ac:dyDescent="0.25">
      <c r="B28" s="8" t="s">
        <v>29</v>
      </c>
      <c r="C28" s="18">
        <v>44185</v>
      </c>
      <c r="D28" s="20">
        <v>13684.87</v>
      </c>
      <c r="E28" t="s">
        <v>38</v>
      </c>
    </row>
    <row r="29" spans="1:6" ht="10.050000000000001" customHeight="1" x14ac:dyDescent="0.25">
      <c r="B29" s="7"/>
      <c r="D29" s="21"/>
    </row>
    <row r="30" spans="1:6" ht="26.4" x14ac:dyDescent="0.25">
      <c r="B30" s="24" t="s">
        <v>39</v>
      </c>
      <c r="C30" s="58">
        <f>ROUND(B45*-1,2)</f>
        <v>3.24</v>
      </c>
      <c r="D30" s="22">
        <f>IF(C30&gt;0,C30*B8,"")</f>
        <v>933.86502673796804</v>
      </c>
    </row>
    <row r="31" spans="1:6" ht="10.050000000000001" customHeight="1" x14ac:dyDescent="0.25">
      <c r="B31" s="7"/>
      <c r="C31" s="57"/>
      <c r="D31" s="21"/>
    </row>
    <row r="32" spans="1:6" ht="26.4" x14ac:dyDescent="0.25">
      <c r="B32" s="24" t="s">
        <v>40</v>
      </c>
      <c r="C32" s="57">
        <f>ROUND(C45*-1,2)</f>
        <v>3.24</v>
      </c>
      <c r="D32" s="22">
        <f>IF(C32&gt;0,C32*B8,"")</f>
        <v>933.86502673796804</v>
      </c>
    </row>
    <row r="33" spans="1:4" ht="10.050000000000001" customHeight="1" x14ac:dyDescent="0.25">
      <c r="B33" s="7"/>
      <c r="D33" s="16"/>
    </row>
    <row r="34" spans="1:4" ht="18" customHeight="1" thickBot="1" x14ac:dyDescent="0.35">
      <c r="B34" s="8" t="s">
        <v>15</v>
      </c>
      <c r="D34" s="17">
        <f>IF(D26&lt;&gt;"",D26-SUM(D28:D32),"")</f>
        <v>3470.576417112301</v>
      </c>
    </row>
    <row r="35" spans="1:4" ht="10.050000000000001" customHeight="1" thickTop="1" x14ac:dyDescent="0.3">
      <c r="B35" s="6"/>
    </row>
    <row r="36" spans="1:4" s="15" customFormat="1" ht="18.75" customHeight="1" thickBot="1" x14ac:dyDescent="0.35">
      <c r="A36" s="14" t="s">
        <v>32</v>
      </c>
      <c r="B36" s="6"/>
    </row>
    <row r="37" spans="1:4" ht="15" customHeight="1" x14ac:dyDescent="0.25">
      <c r="A37" s="63" t="s">
        <v>9</v>
      </c>
      <c r="B37" s="64"/>
      <c r="C37" s="65"/>
      <c r="D37" s="59"/>
    </row>
    <row r="38" spans="1:4" ht="15" customHeight="1" x14ac:dyDescent="0.25">
      <c r="A38" s="66" t="s">
        <v>31</v>
      </c>
      <c r="B38" s="67"/>
      <c r="C38" s="68"/>
      <c r="D38" s="60"/>
    </row>
    <row r="39" spans="1:4" ht="15" customHeight="1" x14ac:dyDescent="0.25">
      <c r="A39" s="69"/>
      <c r="B39" s="70" t="s">
        <v>10</v>
      </c>
      <c r="C39" s="71" t="s">
        <v>11</v>
      </c>
      <c r="D39" s="61"/>
    </row>
    <row r="40" spans="1:4" ht="15" customHeight="1" x14ac:dyDescent="0.25">
      <c r="A40" s="72" t="s">
        <v>8</v>
      </c>
      <c r="B40" s="73">
        <f>IF(AND(B24&lt;&gt;"",B7&lt;&gt;""),B24/B7,"")</f>
        <v>0.35294117647058826</v>
      </c>
      <c r="C40" s="74">
        <f>IF(AND(B24&lt;&gt;"",B7&lt;&gt;""),B24/B7,"")</f>
        <v>0.35294117647058826</v>
      </c>
      <c r="D40" s="62"/>
    </row>
    <row r="41" spans="1:4" ht="15" customHeight="1" x14ac:dyDescent="0.25">
      <c r="A41" s="75" t="s">
        <v>12</v>
      </c>
      <c r="B41" s="76">
        <v>5</v>
      </c>
      <c r="C41" s="77">
        <v>5</v>
      </c>
      <c r="D41" s="62"/>
    </row>
    <row r="42" spans="1:4" ht="15" customHeight="1" x14ac:dyDescent="0.25">
      <c r="A42" s="75" t="s">
        <v>13</v>
      </c>
      <c r="B42" s="78">
        <f>IF(AND(B40&lt;&gt;"",B41&lt;&gt;""),B40*B41,"")</f>
        <v>1.7647058823529413</v>
      </c>
      <c r="C42" s="79">
        <f>IF(AND(C40&lt;&gt;"",C41&lt;&gt;""),C40*C41,"")</f>
        <v>1.7647058823529413</v>
      </c>
      <c r="D42" s="62"/>
    </row>
    <row r="43" spans="1:4" ht="30" customHeight="1" x14ac:dyDescent="0.25">
      <c r="A43" s="80" t="s">
        <v>16</v>
      </c>
      <c r="B43" s="81">
        <v>0</v>
      </c>
      <c r="C43" s="82">
        <v>5</v>
      </c>
      <c r="D43" s="62"/>
    </row>
    <row r="44" spans="1:4" ht="30" customHeight="1" x14ac:dyDescent="0.25">
      <c r="A44" s="83" t="s">
        <v>30</v>
      </c>
      <c r="B44" s="76">
        <v>5</v>
      </c>
      <c r="C44" s="77">
        <v>10</v>
      </c>
      <c r="D44" s="62"/>
    </row>
    <row r="45" spans="1:4" ht="15" customHeight="1" x14ac:dyDescent="0.25">
      <c r="A45" s="72" t="s">
        <v>17</v>
      </c>
      <c r="B45" s="78">
        <f>ROUND(IF(AND(B42&lt;&gt;"",B43&lt;&gt;"",B44&lt;&gt;""),B42+B43-B44,""),2)</f>
        <v>-3.24</v>
      </c>
      <c r="C45" s="79">
        <f>ROUND(IF(AND(C42&lt;&gt;"",C43&lt;&gt;"",C44&lt;&gt;""),C42+C43-C44,""),2)</f>
        <v>-3.24</v>
      </c>
      <c r="D45" s="62"/>
    </row>
    <row r="46" spans="1:4" ht="13.8" thickBot="1" x14ac:dyDescent="0.3">
      <c r="A46" s="84"/>
      <c r="B46" s="85"/>
      <c r="C46" s="86"/>
      <c r="D46" s="62"/>
    </row>
  </sheetData>
  <mergeCells count="12">
    <mergeCell ref="A1:D1"/>
    <mergeCell ref="B9:D9"/>
    <mergeCell ref="B3:D3"/>
    <mergeCell ref="B6:D6"/>
    <mergeCell ref="B7:D7"/>
    <mergeCell ref="B8:D8"/>
    <mergeCell ref="B2:D2"/>
    <mergeCell ref="B10:D10"/>
    <mergeCell ref="B5:D5"/>
    <mergeCell ref="B4:D4"/>
    <mergeCell ref="A37:C37"/>
    <mergeCell ref="A38:C38"/>
  </mergeCells>
  <phoneticPr fontId="2" type="noConversion"/>
  <printOptions horizontalCentered="1"/>
  <pageMargins left="0.75" right="0.75" top="1" bottom="1" header="0.5" footer="0.5"/>
  <pageSetup scale="96" orientation="portrait" r:id="rId1"/>
  <headerFooter alignWithMargins="0">
    <oddFooter>&amp;C© Copyright 2018 Region 17 Education Service Center. All Rights Reserved.
ESC17District has received permission to edit and use this document as a member of the 
2018-19 Level 2 Business Services of ESC17.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6E1ED607E8DE4E9948EA6D52D1E90B" ma:contentTypeVersion="11" ma:contentTypeDescription="Create a new document." ma:contentTypeScope="" ma:versionID="36c02d79deac09a07ccc983326d9c752">
  <xsd:schema xmlns:xsd="http://www.w3.org/2001/XMLSchema" xmlns:xs="http://www.w3.org/2001/XMLSchema" xmlns:p="http://schemas.microsoft.com/office/2006/metadata/properties" xmlns:ns1="http://schemas.microsoft.com/sharepoint/v3" xmlns:ns3="3457effc-f711-4962-a320-4264bbed42bc" targetNamespace="http://schemas.microsoft.com/office/2006/metadata/properties" ma:root="true" ma:fieldsID="a35fcb4d93d3fb71a7a053ffa4e1549d" ns1:_="" ns3:_="">
    <xsd:import namespace="http://schemas.microsoft.com/sharepoint/v3"/>
    <xsd:import namespace="3457effc-f711-4962-a320-4264bbed42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7effc-f711-4962-a320-4264bbed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B5A31A-A04C-4638-A31A-3FCB5BDBD96E}">
  <ds:schemaRefs>
    <ds:schemaRef ds:uri="http://schemas.microsoft.com/office/2006/metadata/properties"/>
    <ds:schemaRef ds:uri="http://www.w3.org/XML/1998/namespace"/>
    <ds:schemaRef ds:uri="3457effc-f711-4962-a320-4264bbed42bc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75B989-2E10-477A-AA21-EAE6E2B59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3921C0-6EE3-4760-B81B-D72E43B54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57effc-f711-4962-a320-4264bbed4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Calculation</vt:lpstr>
    </vt:vector>
  </TitlesOfParts>
  <Company>ESC Region 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 Region 17</dc:creator>
  <cp:lastModifiedBy>Sherrie Lindig</cp:lastModifiedBy>
  <cp:lastPrinted>2019-01-07T21:59:26Z</cp:lastPrinted>
  <dcterms:created xsi:type="dcterms:W3CDTF">2006-09-26T14:35:58Z</dcterms:created>
  <dcterms:modified xsi:type="dcterms:W3CDTF">2020-06-08T20:44:41Z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0x010100196E1ED607E8DE4E9948EA6D52D1E90B</vt:lpwstr>
  </property>
</Properties>
</file>